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2020级" sheetId="1" r:id="rId1"/>
  </sheets>
  <definedNames>
    <definedName name="_xlnm._FilterDatabase" localSheetId="0" hidden="1">'2020级'!$A$2:$F$28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69F1DAF92054CBEA3430139D426C408" descr="20级7班"/>
        <xdr:cNvPicPr/>
      </xdr:nvPicPr>
      <xdr:blipFill>
        <a:blip r:embed="rId1"/>
        <a:stretch>
          <a:fillRect/>
        </a:stretch>
      </xdr:blipFill>
      <xdr:spPr>
        <a:xfrm>
          <a:off x="0" y="0"/>
          <a:ext cx="5895975" cy="6924675"/>
        </a:xfrm>
        <a:prstGeom prst="rect">
          <a:avLst/>
        </a:prstGeom>
      </xdr:spPr>
    </xdr:pic>
  </etc:cellImage>
  <etc:cellImage>
    <xdr:pic>
      <xdr:nvPicPr>
        <xdr:cNvPr id="3" name="ID_49385C1D23204ECEBB8A8C7D3D4C14AF" descr="20级8班"/>
        <xdr:cNvPicPr/>
      </xdr:nvPicPr>
      <xdr:blipFill>
        <a:blip r:embed="rId2"/>
        <a:stretch>
          <a:fillRect/>
        </a:stretch>
      </xdr:blipFill>
      <xdr:spPr>
        <a:xfrm>
          <a:off x="0" y="0"/>
          <a:ext cx="5724525" cy="6896100"/>
        </a:xfrm>
        <a:prstGeom prst="rect">
          <a:avLst/>
        </a:prstGeom>
      </xdr:spPr>
    </xdr:pic>
  </etc:cellImage>
  <etc:cellImage>
    <xdr:pic>
      <xdr:nvPicPr>
        <xdr:cNvPr id="4" name="ID_8EBCDD93F9334A518C11D0D3C3981656" descr="20级9班"/>
        <xdr:cNvPicPr/>
      </xdr:nvPicPr>
      <xdr:blipFill>
        <a:blip r:embed="rId3"/>
        <a:stretch>
          <a:fillRect/>
        </a:stretch>
      </xdr:blipFill>
      <xdr:spPr>
        <a:xfrm>
          <a:off x="0" y="0"/>
          <a:ext cx="5895975" cy="6924675"/>
        </a:xfrm>
        <a:prstGeom prst="rect">
          <a:avLst/>
        </a:prstGeom>
      </xdr:spPr>
    </xdr:pic>
  </etc:cellImage>
  <etc:cellImage>
    <xdr:pic>
      <xdr:nvPicPr>
        <xdr:cNvPr id="5" name="ID_FFFB4D1AC71F42A5A6BDCEFFC48C9CDC" descr="20级10班"/>
        <xdr:cNvPicPr/>
      </xdr:nvPicPr>
      <xdr:blipFill>
        <a:blip r:embed="rId4"/>
        <a:stretch>
          <a:fillRect/>
        </a:stretch>
      </xdr:blipFill>
      <xdr:spPr>
        <a:xfrm>
          <a:off x="0" y="0"/>
          <a:ext cx="5867400" cy="6915150"/>
        </a:xfrm>
        <a:prstGeom prst="rect">
          <a:avLst/>
        </a:prstGeom>
      </xdr:spPr>
    </xdr:pic>
  </etc:cellImage>
  <etc:cellImage>
    <xdr:pic>
      <xdr:nvPicPr>
        <xdr:cNvPr id="6" name="ID_B5183BF3A75147CBBBD8F3A6BECF068C" descr="20级11班"/>
        <xdr:cNvPicPr/>
      </xdr:nvPicPr>
      <xdr:blipFill>
        <a:blip r:embed="rId5"/>
        <a:stretch>
          <a:fillRect/>
        </a:stretch>
      </xdr:blipFill>
      <xdr:spPr>
        <a:xfrm>
          <a:off x="0" y="0"/>
          <a:ext cx="5886450" cy="6772275"/>
        </a:xfrm>
        <a:prstGeom prst="rect">
          <a:avLst/>
        </a:prstGeom>
      </xdr:spPr>
    </xdr:pic>
  </etc:cellImage>
  <etc:cellImage>
    <xdr:pic>
      <xdr:nvPicPr>
        <xdr:cNvPr id="7" name="ID_BF760835E4B54DC1B6539C51B1F7163E" descr="20级12班"/>
        <xdr:cNvPicPr/>
      </xdr:nvPicPr>
      <xdr:blipFill>
        <a:blip r:embed="rId6"/>
        <a:stretch>
          <a:fillRect/>
        </a:stretch>
      </xdr:blipFill>
      <xdr:spPr>
        <a:xfrm>
          <a:off x="0" y="0"/>
          <a:ext cx="5810250" cy="6858000"/>
        </a:xfrm>
        <a:prstGeom prst="rect">
          <a:avLst/>
        </a:prstGeom>
      </xdr:spPr>
    </xdr:pic>
  </etc:cellImage>
  <etc:cellImage>
    <xdr:pic>
      <xdr:nvPicPr>
        <xdr:cNvPr id="8" name="ID_E018F94CAFA44929B9D01BB9DAB0ABD6" descr="20级13班"/>
        <xdr:cNvPicPr/>
      </xdr:nvPicPr>
      <xdr:blipFill>
        <a:blip r:embed="rId7"/>
        <a:stretch>
          <a:fillRect/>
        </a:stretch>
      </xdr:blipFill>
      <xdr:spPr>
        <a:xfrm>
          <a:off x="0" y="0"/>
          <a:ext cx="5829300" cy="6810375"/>
        </a:xfrm>
        <a:prstGeom prst="rect">
          <a:avLst/>
        </a:prstGeom>
      </xdr:spPr>
    </xdr:pic>
  </etc:cellImage>
  <etc:cellImage>
    <xdr:pic>
      <xdr:nvPicPr>
        <xdr:cNvPr id="9" name="ID_8849031C96D54F0F979398A492AD47FF" descr="20级14班"/>
        <xdr:cNvPicPr/>
      </xdr:nvPicPr>
      <xdr:blipFill>
        <a:blip r:embed="rId8"/>
        <a:stretch>
          <a:fillRect/>
        </a:stretch>
      </xdr:blipFill>
      <xdr:spPr>
        <a:xfrm>
          <a:off x="0" y="0"/>
          <a:ext cx="5895975" cy="6848475"/>
        </a:xfrm>
        <a:prstGeom prst="rect">
          <a:avLst/>
        </a:prstGeom>
      </xdr:spPr>
    </xdr:pic>
  </etc:cellImage>
  <etc:cellImage>
    <xdr:pic>
      <xdr:nvPicPr>
        <xdr:cNvPr id="10" name="ID_78E00BDE6105404CBF7B1B847CB664EF" descr="20级15班"/>
        <xdr:cNvPicPr/>
      </xdr:nvPicPr>
      <xdr:blipFill>
        <a:blip r:embed="rId9"/>
        <a:stretch>
          <a:fillRect/>
        </a:stretch>
      </xdr:blipFill>
      <xdr:spPr>
        <a:xfrm>
          <a:off x="0" y="0"/>
          <a:ext cx="5867400" cy="6734175"/>
        </a:xfrm>
        <a:prstGeom prst="rect">
          <a:avLst/>
        </a:prstGeom>
      </xdr:spPr>
    </xdr:pic>
  </etc:cellImage>
  <etc:cellImage>
    <xdr:pic>
      <xdr:nvPicPr>
        <xdr:cNvPr id="11" name="ID_49BF46DF885F4A0FBF580D23DAA8B3D8" descr="20级16班"/>
        <xdr:cNvPicPr/>
      </xdr:nvPicPr>
      <xdr:blipFill>
        <a:blip r:embed="rId10"/>
        <a:stretch>
          <a:fillRect/>
        </a:stretch>
      </xdr:blipFill>
      <xdr:spPr>
        <a:xfrm>
          <a:off x="0" y="0"/>
          <a:ext cx="5857875" cy="6762750"/>
        </a:xfrm>
        <a:prstGeom prst="rect">
          <a:avLst/>
        </a:prstGeom>
      </xdr:spPr>
    </xdr:pic>
  </etc:cellImage>
  <etc:cellImage>
    <xdr:pic>
      <xdr:nvPicPr>
        <xdr:cNvPr id="12" name="ID_A2BA83B25A2144598C6869E96B24A384" descr="20级18班"/>
        <xdr:cNvPicPr/>
      </xdr:nvPicPr>
      <xdr:blipFill>
        <a:blip r:embed="rId11"/>
        <a:stretch>
          <a:fillRect/>
        </a:stretch>
      </xdr:blipFill>
      <xdr:spPr>
        <a:xfrm>
          <a:off x="0" y="0"/>
          <a:ext cx="5810250" cy="6867525"/>
        </a:xfrm>
        <a:prstGeom prst="rect">
          <a:avLst/>
        </a:prstGeom>
      </xdr:spPr>
    </xdr:pic>
  </etc:cellImage>
  <etc:cellImage>
    <xdr:pic>
      <xdr:nvPicPr>
        <xdr:cNvPr id="13" name="ID_7D36A4BA398B4BAD862ABA8AC1723709" descr="20级17班"/>
        <xdr:cNvPicPr/>
      </xdr:nvPicPr>
      <xdr:blipFill>
        <a:blip r:embed="rId12"/>
        <a:stretch>
          <a:fillRect/>
        </a:stretch>
      </xdr:blipFill>
      <xdr:spPr>
        <a:xfrm>
          <a:off x="0" y="0"/>
          <a:ext cx="5829300" cy="6667500"/>
        </a:xfrm>
        <a:prstGeom prst="rect">
          <a:avLst/>
        </a:prstGeom>
      </xdr:spPr>
    </xdr:pic>
  </etc:cellImage>
  <etc:cellImage>
    <xdr:pic>
      <xdr:nvPicPr>
        <xdr:cNvPr id="14" name="ID_B9F77CE2FB9741B3B723530EDCE6A568" descr="20级19班"/>
        <xdr:cNvPicPr/>
      </xdr:nvPicPr>
      <xdr:blipFill>
        <a:blip r:embed="rId13"/>
        <a:stretch>
          <a:fillRect/>
        </a:stretch>
      </xdr:blipFill>
      <xdr:spPr>
        <a:xfrm>
          <a:off x="0" y="0"/>
          <a:ext cx="5838825" cy="6677025"/>
        </a:xfrm>
        <a:prstGeom prst="rect">
          <a:avLst/>
        </a:prstGeom>
      </xdr:spPr>
    </xdr:pic>
  </etc:cellImage>
  <etc:cellImage>
    <xdr:pic>
      <xdr:nvPicPr>
        <xdr:cNvPr id="15" name="ID_7080F121347F4AC2833719CE760193CB" descr="20级20班"/>
        <xdr:cNvPicPr/>
      </xdr:nvPicPr>
      <xdr:blipFill>
        <a:blip r:embed="rId14"/>
        <a:stretch>
          <a:fillRect/>
        </a:stretch>
      </xdr:blipFill>
      <xdr:spPr>
        <a:xfrm>
          <a:off x="0" y="0"/>
          <a:ext cx="5857875" cy="6838950"/>
        </a:xfrm>
        <a:prstGeom prst="rect">
          <a:avLst/>
        </a:prstGeom>
      </xdr:spPr>
    </xdr:pic>
  </etc:cellImage>
  <etc:cellImage>
    <xdr:pic>
      <xdr:nvPicPr>
        <xdr:cNvPr id="16" name="ID_1013927110B14582AE8ACF76EBB5F9F4" descr="20级21班"/>
        <xdr:cNvPicPr/>
      </xdr:nvPicPr>
      <xdr:blipFill>
        <a:blip r:embed="rId15"/>
        <a:stretch>
          <a:fillRect/>
        </a:stretch>
      </xdr:blipFill>
      <xdr:spPr>
        <a:xfrm>
          <a:off x="0" y="0"/>
          <a:ext cx="5915025" cy="6638925"/>
        </a:xfrm>
        <a:prstGeom prst="rect">
          <a:avLst/>
        </a:prstGeom>
      </xdr:spPr>
    </xdr:pic>
  </etc:cellImage>
  <etc:cellImage>
    <xdr:pic>
      <xdr:nvPicPr>
        <xdr:cNvPr id="17" name="ID_FFA8E4C94C7045D8A0B4ECEE6D5C070A" descr="20级22班"/>
        <xdr:cNvPicPr/>
      </xdr:nvPicPr>
      <xdr:blipFill>
        <a:blip r:embed="rId16"/>
        <a:stretch>
          <a:fillRect/>
        </a:stretch>
      </xdr:blipFill>
      <xdr:spPr>
        <a:xfrm>
          <a:off x="0" y="0"/>
          <a:ext cx="5886450" cy="6838950"/>
        </a:xfrm>
        <a:prstGeom prst="rect">
          <a:avLst/>
        </a:prstGeom>
      </xdr:spPr>
    </xdr:pic>
  </etc:cellImage>
  <etc:cellImage>
    <xdr:pic>
      <xdr:nvPicPr>
        <xdr:cNvPr id="18" name="ID_B2F9E81D5D48478C94E61E161CF63CAC" descr="20级23班"/>
        <xdr:cNvPicPr/>
      </xdr:nvPicPr>
      <xdr:blipFill>
        <a:blip r:embed="rId17"/>
        <a:stretch>
          <a:fillRect/>
        </a:stretch>
      </xdr:blipFill>
      <xdr:spPr>
        <a:xfrm>
          <a:off x="0" y="0"/>
          <a:ext cx="5867400" cy="6886575"/>
        </a:xfrm>
        <a:prstGeom prst="rect">
          <a:avLst/>
        </a:prstGeom>
      </xdr:spPr>
    </xdr:pic>
  </etc:cellImage>
  <etc:cellImage>
    <xdr:pic>
      <xdr:nvPicPr>
        <xdr:cNvPr id="19" name="ID_8D35228966954D35AFE4836037FACC5F" descr="20级24班"/>
        <xdr:cNvPicPr/>
      </xdr:nvPicPr>
      <xdr:blipFill>
        <a:blip r:embed="rId18"/>
        <a:stretch>
          <a:fillRect/>
        </a:stretch>
      </xdr:blipFill>
      <xdr:spPr>
        <a:xfrm>
          <a:off x="0" y="0"/>
          <a:ext cx="5829300" cy="6705600"/>
        </a:xfrm>
        <a:prstGeom prst="rect">
          <a:avLst/>
        </a:prstGeom>
      </xdr:spPr>
    </xdr:pic>
  </etc:cellImage>
  <etc:cellImage>
    <xdr:pic>
      <xdr:nvPicPr>
        <xdr:cNvPr id="20" name="ID_7567F465420F4070810E229755B8E0FB" descr="20级25班"/>
        <xdr:cNvPicPr/>
      </xdr:nvPicPr>
      <xdr:blipFill>
        <a:blip r:embed="rId19"/>
        <a:stretch>
          <a:fillRect/>
        </a:stretch>
      </xdr:blipFill>
      <xdr:spPr>
        <a:xfrm>
          <a:off x="0" y="0"/>
          <a:ext cx="5876925" cy="6667500"/>
        </a:xfrm>
        <a:prstGeom prst="rect">
          <a:avLst/>
        </a:prstGeom>
      </xdr:spPr>
    </xdr:pic>
  </etc:cellImage>
  <etc:cellImage>
    <xdr:pic>
      <xdr:nvPicPr>
        <xdr:cNvPr id="21" name="ID_AA40BE8279D44FE2843140B3EB67218B" descr="20级26班"/>
        <xdr:cNvPicPr/>
      </xdr:nvPicPr>
      <xdr:blipFill>
        <a:blip r:embed="rId20"/>
        <a:stretch>
          <a:fillRect/>
        </a:stretch>
      </xdr:blipFill>
      <xdr:spPr>
        <a:xfrm>
          <a:off x="0" y="0"/>
          <a:ext cx="5867400" cy="6705600"/>
        </a:xfrm>
        <a:prstGeom prst="rect">
          <a:avLst/>
        </a:prstGeom>
      </xdr:spPr>
    </xdr:pic>
  </etc:cellImage>
  <etc:cellImage>
    <xdr:pic>
      <xdr:nvPicPr>
        <xdr:cNvPr id="23" name="ID_A159E60782614CA2A0E6B14A4245E81A" descr="20级1班（西校区）"/>
        <xdr:cNvPicPr/>
      </xdr:nvPicPr>
      <xdr:blipFill>
        <a:blip r:embed="rId21"/>
        <a:stretch>
          <a:fillRect/>
        </a:stretch>
      </xdr:blipFill>
      <xdr:spPr>
        <a:xfrm>
          <a:off x="0" y="0"/>
          <a:ext cx="3911600" cy="4457700"/>
        </a:xfrm>
        <a:prstGeom prst="rect">
          <a:avLst/>
        </a:prstGeom>
      </xdr:spPr>
    </xdr:pic>
  </etc:cellImage>
  <etc:cellImage>
    <xdr:pic>
      <xdr:nvPicPr>
        <xdr:cNvPr id="24" name="ID_72AA51343718496088E65BE118CA6409" descr="20级2班（西校区）"/>
        <xdr:cNvPicPr/>
      </xdr:nvPicPr>
      <xdr:blipFill>
        <a:blip r:embed="rId22"/>
        <a:stretch>
          <a:fillRect/>
        </a:stretch>
      </xdr:blipFill>
      <xdr:spPr>
        <a:xfrm>
          <a:off x="0" y="0"/>
          <a:ext cx="3873500" cy="4419600"/>
        </a:xfrm>
        <a:prstGeom prst="rect">
          <a:avLst/>
        </a:prstGeom>
      </xdr:spPr>
    </xdr:pic>
  </etc:cellImage>
  <etc:cellImage>
    <xdr:pic>
      <xdr:nvPicPr>
        <xdr:cNvPr id="26" name="ID_43BECC3EAF12401E92EE90CEC8AAE2A6" descr="20级3班（西校区）"/>
        <xdr:cNvPicPr/>
      </xdr:nvPicPr>
      <xdr:blipFill>
        <a:blip r:embed="rId23"/>
        <a:stretch>
          <a:fillRect/>
        </a:stretch>
      </xdr:blipFill>
      <xdr:spPr>
        <a:xfrm>
          <a:off x="0" y="0"/>
          <a:ext cx="3905250" cy="4521200"/>
        </a:xfrm>
        <a:prstGeom prst="rect">
          <a:avLst/>
        </a:prstGeom>
      </xdr:spPr>
    </xdr:pic>
  </etc:cellImage>
  <etc:cellImage>
    <xdr:pic>
      <xdr:nvPicPr>
        <xdr:cNvPr id="28" name="ID_EB4D414A324F4AB194798893E35394DE" descr="20级4班（西校区）"/>
        <xdr:cNvPicPr/>
      </xdr:nvPicPr>
      <xdr:blipFill>
        <a:blip r:embed="rId24"/>
        <a:stretch>
          <a:fillRect/>
        </a:stretch>
      </xdr:blipFill>
      <xdr:spPr>
        <a:xfrm>
          <a:off x="0" y="0"/>
          <a:ext cx="5829300" cy="6743700"/>
        </a:xfrm>
        <a:prstGeom prst="rect">
          <a:avLst/>
        </a:prstGeom>
      </xdr:spPr>
    </xdr:pic>
  </etc:cellImage>
  <etc:cellImage>
    <xdr:pic>
      <xdr:nvPicPr>
        <xdr:cNvPr id="29" name="ID_5182F775685040F18E16D60BF5C1D0FA" descr="20级5班（西校区）"/>
        <xdr:cNvPicPr/>
      </xdr:nvPicPr>
      <xdr:blipFill>
        <a:blip r:embed="rId25"/>
        <a:stretch>
          <a:fillRect/>
        </a:stretch>
      </xdr:blipFill>
      <xdr:spPr>
        <a:xfrm>
          <a:off x="0" y="0"/>
          <a:ext cx="3854450" cy="4572000"/>
        </a:xfrm>
        <a:prstGeom prst="rect">
          <a:avLst/>
        </a:prstGeom>
      </xdr:spPr>
    </xdr:pic>
  </etc:cellImage>
  <etc:cellImage>
    <xdr:pic>
      <xdr:nvPicPr>
        <xdr:cNvPr id="30" name="ID_9008012C4A22414B9C9A0BEFFC66AD8D" descr="20级6班（西校区）"/>
        <xdr:cNvPicPr/>
      </xdr:nvPicPr>
      <xdr:blipFill>
        <a:blip r:embed="rId26"/>
        <a:stretch>
          <a:fillRect/>
        </a:stretch>
      </xdr:blipFill>
      <xdr:spPr>
        <a:xfrm>
          <a:off x="0" y="0"/>
          <a:ext cx="3816350" cy="45021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<sst xmlns="http://schemas.openxmlformats.org/spreadsheetml/2006/main" count="137" uniqueCount="59">
  <si>
    <t>2020级本科生 2023-2024学年第一学期第一次“形势与政策”课表</t>
  </si>
  <si>
    <t>班级</t>
  </si>
  <si>
    <t>授课教师</t>
  </si>
  <si>
    <t>日期</t>
  </si>
  <si>
    <t>时间</t>
  </si>
  <si>
    <t>地点</t>
  </si>
  <si>
    <t>二维码</t>
  </si>
  <si>
    <t>1班</t>
  </si>
  <si>
    <t>钱和辉</t>
  </si>
  <si>
    <t>10月21日
周六</t>
  </si>
  <si>
    <t>8:00-10:00</t>
  </si>
  <si>
    <t>通慧楼103（西校区）</t>
  </si>
  <si>
    <t>2班</t>
  </si>
  <si>
    <t>10:10-12:10</t>
  </si>
  <si>
    <t>3班</t>
  </si>
  <si>
    <t>10月22日
周日</t>
  </si>
  <si>
    <t>通慧楼101（西校区）</t>
  </si>
  <si>
    <t>4班</t>
  </si>
  <si>
    <t>5班</t>
  </si>
  <si>
    <t>曹勇</t>
  </si>
  <si>
    <t>6班</t>
  </si>
  <si>
    <t>7班</t>
  </si>
  <si>
    <t>潘喜莲</t>
  </si>
  <si>
    <t>明德楼104</t>
  </si>
  <si>
    <t>8班</t>
  </si>
  <si>
    <t>9班</t>
  </si>
  <si>
    <t>16:10-18:10</t>
  </si>
  <si>
    <t>明德楼216</t>
  </si>
  <si>
    <t>10班</t>
  </si>
  <si>
    <t>雷乐街</t>
  </si>
  <si>
    <t>14:00-16:00</t>
  </si>
  <si>
    <t>11班</t>
  </si>
  <si>
    <t>12班</t>
  </si>
  <si>
    <t>刘畅</t>
  </si>
  <si>
    <t>13班</t>
  </si>
  <si>
    <t>明德楼106</t>
  </si>
  <si>
    <t>14班</t>
  </si>
  <si>
    <t>张军</t>
  </si>
  <si>
    <t>15班</t>
  </si>
  <si>
    <t>16班</t>
  </si>
  <si>
    <t>胡可可</t>
  </si>
  <si>
    <t>明德楼116</t>
  </si>
  <si>
    <t>17班</t>
  </si>
  <si>
    <t>18班</t>
  </si>
  <si>
    <t>马海磊</t>
  </si>
  <si>
    <t>19班</t>
  </si>
  <si>
    <t>20班</t>
  </si>
  <si>
    <t>李青文</t>
  </si>
  <si>
    <t>21班</t>
  </si>
  <si>
    <t>22班</t>
  </si>
  <si>
    <t>刘巍</t>
  </si>
  <si>
    <t>明德楼118</t>
  </si>
  <si>
    <t>23班</t>
  </si>
  <si>
    <t>24班</t>
  </si>
  <si>
    <t>王良永</t>
  </si>
  <si>
    <t>明德楼204</t>
  </si>
  <si>
    <t>25班</t>
  </si>
  <si>
    <t>26班</t>
  </si>
  <si>
    <t>储成君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</si>
</sst>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m&quot;月&quot;d&quot;日&quot;;@"/>
  </numFmts>
  <fonts count="24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176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8" applyNumberFormat="0" applyAlignment="0" applyProtection="0">
      <alignment vertical="center"/>
    </xf>
    <xf numFmtId="0" fontId="18" fillId="11" borderId="4" applyNumberFormat="0" applyAlignment="0" applyProtection="0">
      <alignment vertical="center"/>
    </xf>
    <xf numFmtId="0" fontId="19" fillId="12" borderId="9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5">
    <xf numFmtId="176" fontId="0" fillId="0" borderId="0" xfId="0">
      <alignment vertical="center"/>
    </xf>
    <xf numFmtId="176" fontId="1" fillId="0" borderId="1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/>
    </xf>
    <xf numFmtId="176" fontId="3" fillId="0" borderId="2" xfId="0" applyFont="1" applyBorder="1" applyAlignment="1">
      <alignment horizontal="center" vertical="center"/>
    </xf>
    <xf numFmtId="176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58" fontId="3" fillId="0" borderId="2" xfId="0" applyNumberFormat="1" applyFont="1" applyFill="1" applyBorder="1" applyAlignment="1">
      <alignment horizontal="center" vertical="center" wrapText="1"/>
    </xf>
    <xf numFmtId="176" fontId="4" fillId="0" borderId="2" xfId="0" applyFont="1" applyFill="1" applyBorder="1" applyAlignment="1">
      <alignment horizontal="center" vertical="center"/>
    </xf>
    <xf numFmtId="0" fontId="0" fillId="0" borderId="3" xfId="0" applyNumberFormat="1" applyBorder="1">
      <alignment vertical="center"/>
    </xf>
    <xf numFmtId="176" fontId="3" fillId="0" borderId="2" xfId="0" applyFont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58" fontId="3" fillId="0" borderId="2" xfId="0" applyNumberFormat="1" applyFont="1" applyBorder="1" applyAlignment="1">
      <alignment horizontal="center" vertical="center" wrapText="1"/>
    </xf>
    <xf numFmtId="176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pn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tabSelected="1" zoomScale="150" zoomScaleNormal="150" topLeftCell="A21" workbookViewId="0">
      <selection activeCell="I28" sqref="I28"/>
    </sheetView>
  </sheetViews>
  <sheetFormatPr defaultColWidth="9" defaultRowHeight="13.5" outlineLevelCol="5"/>
  <cols>
    <col min="1" max="1" width="9.16666666666667" customWidth="1"/>
    <col min="3" max="3" width="11.8083333333333" customWidth="1"/>
    <col min="4" max="4" width="11.2666666666667" customWidth="1"/>
    <col min="5" max="5" width="15.8333333333333" customWidth="1"/>
    <col min="6" max="6" width="19.5416666666667" customWidth="1"/>
  </cols>
  <sheetData>
    <row r="1" ht="38.25" customHeight="1" spans="1:6">
      <c r="A1" s="1" t="s">
        <v>0</v>
      </c>
      <c r="B1" s="1"/>
      <c r="C1" s="1"/>
      <c r="D1" s="1"/>
      <c r="E1" s="1"/>
      <c r="F1" s="1"/>
    </row>
    <row r="2" ht="28.5" customHeight="1" spans="1:6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ht="144" customHeight="1" spans="1:6">
      <c r="A3" s="3" t="s">
        <v>7</v>
      </c>
      <c r="B3" s="4" t="s">
        <v>8</v>
      </c>
      <c r="C3" s="5" t="s">
        <v>9</v>
      </c>
      <c r="D3" s="6" t="s">
        <v>10</v>
      </c>
      <c r="E3" s="7" t="s">
        <v>11</v>
      </c>
      <c r="F3" s="8" t="str">
        <f>_xlfn.DISPIMG("ID_A159E60782614CA2A0E6B14A4245E81A",1)</f>
        <v>=DISPIMG("ID_A159E60782614CA2A0E6B14A4245E81A",1)</v>
      </c>
    </row>
    <row r="4" ht="144" customHeight="1" spans="1:6">
      <c r="A4" s="3" t="s">
        <v>12</v>
      </c>
      <c r="B4" s="4" t="s">
        <v>8</v>
      </c>
      <c r="C4" s="5" t="s">
        <v>9</v>
      </c>
      <c r="D4" s="6" t="s">
        <v>13</v>
      </c>
      <c r="E4" s="7" t="s">
        <v>11</v>
      </c>
      <c r="F4" s="8" t="str">
        <f>_xlfn.DISPIMG("ID_72AA51343718496088E65BE118CA6409",1)</f>
        <v>=DISPIMG("ID_72AA51343718496088E65BE118CA6409",1)</v>
      </c>
    </row>
    <row r="5" ht="144" customHeight="1" spans="1:6">
      <c r="A5" s="3" t="s">
        <v>14</v>
      </c>
      <c r="B5" s="3" t="s">
        <v>8</v>
      </c>
      <c r="C5" s="5" t="s">
        <v>15</v>
      </c>
      <c r="D5" s="9" t="s">
        <v>10</v>
      </c>
      <c r="E5" s="7" t="s">
        <v>16</v>
      </c>
      <c r="F5" s="8" t="str">
        <f>_xlfn.DISPIMG("ID_43BECC3EAF12401E92EE90CEC8AAE2A6",1)</f>
        <v>=DISPIMG("ID_43BECC3EAF12401E92EE90CEC8AAE2A6",1)</v>
      </c>
    </row>
    <row r="6" ht="144" customHeight="1" spans="1:6">
      <c r="A6" s="3" t="s">
        <v>17</v>
      </c>
      <c r="B6" s="3" t="s">
        <v>8</v>
      </c>
      <c r="C6" s="5" t="s">
        <v>15</v>
      </c>
      <c r="D6" s="3" t="s">
        <v>13</v>
      </c>
      <c r="E6" s="7" t="s">
        <v>16</v>
      </c>
      <c r="F6" s="8" t="str">
        <f>_xlfn.DISPIMG("ID_EB4D414A324F4AB194798893E35394DE",1)</f>
        <v>=DISPIMG("ID_EB4D414A324F4AB194798893E35394DE",1)</v>
      </c>
    </row>
    <row r="7" ht="144" customHeight="1" spans="1:6">
      <c r="A7" s="3" t="s">
        <v>18</v>
      </c>
      <c r="B7" s="3" t="s">
        <v>19</v>
      </c>
      <c r="C7" s="5" t="s">
        <v>15</v>
      </c>
      <c r="D7" s="3" t="s">
        <v>10</v>
      </c>
      <c r="E7" s="7" t="s">
        <v>11</v>
      </c>
      <c r="F7" s="8" t="str">
        <f>_xlfn.DISPIMG("ID_5182F775685040F18E16D60BF5C1D0FA",1)</f>
        <v>=DISPIMG("ID_5182F775685040F18E16D60BF5C1D0FA",1)</v>
      </c>
    </row>
    <row r="8" ht="144" customHeight="1" spans="1:6">
      <c r="A8" s="3" t="s">
        <v>20</v>
      </c>
      <c r="B8" s="3" t="s">
        <v>19</v>
      </c>
      <c r="C8" s="5" t="s">
        <v>15</v>
      </c>
      <c r="D8" s="3" t="s">
        <v>13</v>
      </c>
      <c r="E8" s="7" t="s">
        <v>11</v>
      </c>
      <c r="F8" s="8" t="str">
        <f>_xlfn.DISPIMG("ID_9008012C4A22414B9C9A0BEFFC66AD8D",1)</f>
        <v>=DISPIMG("ID_9008012C4A22414B9C9A0BEFFC66AD8D",1)</v>
      </c>
    </row>
    <row r="9" ht="144" customHeight="1" spans="1:6">
      <c r="A9" s="3" t="s">
        <v>21</v>
      </c>
      <c r="B9" s="3" t="s">
        <v>22</v>
      </c>
      <c r="C9" s="5" t="s">
        <v>15</v>
      </c>
      <c r="D9" s="3" t="s">
        <v>10</v>
      </c>
      <c r="E9" s="7" t="s">
        <v>23</v>
      </c>
      <c r="F9" s="8" t="str">
        <f>_xlfn.DISPIMG("ID_169F1DAF92054CBEA3430139D426C408",1)</f>
        <v>=DISPIMG("ID_169F1DAF92054CBEA3430139D426C408",1)</v>
      </c>
    </row>
    <row r="10" ht="144" customHeight="1" spans="1:6">
      <c r="A10" s="3" t="s">
        <v>24</v>
      </c>
      <c r="B10" s="3" t="s">
        <v>22</v>
      </c>
      <c r="C10" s="5" t="s">
        <v>15</v>
      </c>
      <c r="D10" s="3" t="s">
        <v>13</v>
      </c>
      <c r="E10" s="10" t="s">
        <v>23</v>
      </c>
      <c r="F10" s="8" t="str">
        <f>_xlfn.DISPIMG("ID_49385C1D23204ECEBB8A8C7D3D4C14AF",1)</f>
        <v>=DISPIMG("ID_49385C1D23204ECEBB8A8C7D3D4C14AF",1)</v>
      </c>
    </row>
    <row r="11" ht="144" customHeight="1" spans="1:6">
      <c r="A11" s="3" t="s">
        <v>25</v>
      </c>
      <c r="B11" s="3" t="s">
        <v>22</v>
      </c>
      <c r="C11" s="5" t="s">
        <v>9</v>
      </c>
      <c r="D11" s="11" t="s">
        <v>26</v>
      </c>
      <c r="E11" s="7" t="s">
        <v>27</v>
      </c>
      <c r="F11" s="8" t="str">
        <f>_xlfn.DISPIMG("ID_8EBCDD93F9334A518C11D0D3C3981656",1)</f>
        <v>=DISPIMG("ID_8EBCDD93F9334A518C11D0D3C3981656",1)</v>
      </c>
    </row>
    <row r="12" ht="144" customHeight="1" spans="1:6">
      <c r="A12" s="3" t="s">
        <v>28</v>
      </c>
      <c r="B12" s="4" t="s">
        <v>29</v>
      </c>
      <c r="C12" s="5" t="s">
        <v>9</v>
      </c>
      <c r="D12" s="6" t="s">
        <v>30</v>
      </c>
      <c r="E12" s="7" t="s">
        <v>23</v>
      </c>
      <c r="F12" s="8" t="str">
        <f>_xlfn.DISPIMG("ID_FFFB4D1AC71F42A5A6BDCEFFC48C9CDC",1)</f>
        <v>=DISPIMG("ID_FFFB4D1AC71F42A5A6BDCEFFC48C9CDC",1)</v>
      </c>
    </row>
    <row r="13" ht="144" customHeight="1" spans="1:6">
      <c r="A13" s="3" t="s">
        <v>31</v>
      </c>
      <c r="B13" s="3" t="s">
        <v>29</v>
      </c>
      <c r="C13" s="5" t="s">
        <v>9</v>
      </c>
      <c r="D13" s="9" t="s">
        <v>26</v>
      </c>
      <c r="E13" s="7" t="s">
        <v>23</v>
      </c>
      <c r="F13" s="8" t="str">
        <f>_xlfn.DISPIMG("ID_B5183BF3A75147CBBBD8F3A6BECF068C",1)</f>
        <v>=DISPIMG("ID_B5183BF3A75147CBBBD8F3A6BECF068C",1)</v>
      </c>
    </row>
    <row r="14" ht="144" customHeight="1" spans="1:6">
      <c r="A14" s="3" t="s">
        <v>32</v>
      </c>
      <c r="B14" s="3" t="s">
        <v>33</v>
      </c>
      <c r="C14" s="5" t="s">
        <v>9</v>
      </c>
      <c r="D14" s="9" t="s">
        <v>10</v>
      </c>
      <c r="E14" s="7" t="s">
        <v>23</v>
      </c>
      <c r="F14" s="8" t="str">
        <f>_xlfn.DISPIMG("ID_BF760835E4B54DC1B6539C51B1F7163E",1)</f>
        <v>=DISPIMG("ID_BF760835E4B54DC1B6539C51B1F7163E",1)</v>
      </c>
    </row>
    <row r="15" ht="144" customHeight="1" spans="1:6">
      <c r="A15" s="3" t="s">
        <v>34</v>
      </c>
      <c r="B15" s="3" t="s">
        <v>33</v>
      </c>
      <c r="C15" s="5" t="s">
        <v>15</v>
      </c>
      <c r="D15" s="9" t="s">
        <v>10</v>
      </c>
      <c r="E15" s="7" t="s">
        <v>35</v>
      </c>
      <c r="F15" s="8" t="str">
        <f>_xlfn.DISPIMG("ID_E018F94CAFA44929B9D01BB9DAB0ABD6",1)</f>
        <v>=DISPIMG("ID_E018F94CAFA44929B9D01BB9DAB0ABD6",1)</v>
      </c>
    </row>
    <row r="16" ht="144" customHeight="1" spans="1:6">
      <c r="A16" s="4" t="s">
        <v>36</v>
      </c>
      <c r="B16" s="4" t="s">
        <v>37</v>
      </c>
      <c r="C16" s="5" t="s">
        <v>9</v>
      </c>
      <c r="D16" s="12" t="s">
        <v>10</v>
      </c>
      <c r="E16" s="7" t="s">
        <v>35</v>
      </c>
      <c r="F16" s="8" t="str">
        <f>_xlfn.DISPIMG("ID_8849031C96D54F0F979398A492AD47FF",1)</f>
        <v>=DISPIMG("ID_8849031C96D54F0F979398A492AD47FF",1)</v>
      </c>
    </row>
    <row r="17" ht="144" customHeight="1" spans="1:6">
      <c r="A17" s="3" t="s">
        <v>38</v>
      </c>
      <c r="B17" s="3" t="s">
        <v>37</v>
      </c>
      <c r="C17" s="5" t="s">
        <v>9</v>
      </c>
      <c r="D17" s="9" t="s">
        <v>13</v>
      </c>
      <c r="E17" s="7" t="s">
        <v>35</v>
      </c>
      <c r="F17" s="8" t="str">
        <f>_xlfn.DISPIMG("ID_78E00BDE6105404CBF7B1B847CB664EF",1)</f>
        <v>=DISPIMG("ID_78E00BDE6105404CBF7B1B847CB664EF",1)</v>
      </c>
    </row>
    <row r="18" ht="144" customHeight="1" spans="1:6">
      <c r="A18" s="3" t="s">
        <v>39</v>
      </c>
      <c r="B18" s="3" t="s">
        <v>40</v>
      </c>
      <c r="C18" s="5" t="s">
        <v>9</v>
      </c>
      <c r="D18" s="9" t="s">
        <v>10</v>
      </c>
      <c r="E18" s="7" t="s">
        <v>41</v>
      </c>
      <c r="F18" s="8" t="str">
        <f>_xlfn.DISPIMG("ID_49BF46DF885F4A0FBF580D23DAA8B3D8",1)</f>
        <v>=DISPIMG("ID_49BF46DF885F4A0FBF580D23DAA8B3D8",1)</v>
      </c>
    </row>
    <row r="19" ht="144" customHeight="1" spans="1:6">
      <c r="A19" s="3" t="s">
        <v>42</v>
      </c>
      <c r="B19" s="3" t="s">
        <v>40</v>
      </c>
      <c r="C19" s="5" t="s">
        <v>9</v>
      </c>
      <c r="D19" s="9" t="s">
        <v>13</v>
      </c>
      <c r="E19" s="7" t="s">
        <v>41</v>
      </c>
      <c r="F19" s="8" t="str">
        <f>_xlfn.DISPIMG("ID_7D36A4BA398B4BAD862ABA8AC1723709",1)</f>
        <v>=DISPIMG("ID_7D36A4BA398B4BAD862ABA8AC1723709",1)</v>
      </c>
    </row>
    <row r="20" ht="144" customHeight="1" spans="1:6">
      <c r="A20" s="3" t="s">
        <v>43</v>
      </c>
      <c r="B20" s="3" t="s">
        <v>44</v>
      </c>
      <c r="C20" s="5" t="s">
        <v>9</v>
      </c>
      <c r="D20" s="9" t="s">
        <v>30</v>
      </c>
      <c r="E20" s="7" t="s">
        <v>41</v>
      </c>
      <c r="F20" s="8" t="str">
        <f>_xlfn.DISPIMG("ID_A2BA83B25A2144598C6869E96B24A384",1)</f>
        <v>=DISPIMG("ID_A2BA83B25A2144598C6869E96B24A384",1)</v>
      </c>
    </row>
    <row r="21" ht="144" customHeight="1" spans="1:6">
      <c r="A21" s="4" t="s">
        <v>45</v>
      </c>
      <c r="B21" s="4" t="s">
        <v>44</v>
      </c>
      <c r="C21" s="5" t="s">
        <v>9</v>
      </c>
      <c r="D21" s="12" t="s">
        <v>26</v>
      </c>
      <c r="E21" s="7" t="s">
        <v>41</v>
      </c>
      <c r="F21" s="8" t="str">
        <f>_xlfn.DISPIMG("ID_B9F77CE2FB9741B3B723530EDCE6A568",1)</f>
        <v>=DISPIMG("ID_B9F77CE2FB9741B3B723530EDCE6A568",1)</v>
      </c>
    </row>
    <row r="22" ht="144" customHeight="1" spans="1:6">
      <c r="A22" s="13" t="s">
        <v>46</v>
      </c>
      <c r="B22" s="4" t="s">
        <v>47</v>
      </c>
      <c r="C22" s="5" t="s">
        <v>9</v>
      </c>
      <c r="D22" s="12" t="s">
        <v>30</v>
      </c>
      <c r="E22" s="7" t="s">
        <v>35</v>
      </c>
      <c r="F22" s="8" t="str">
        <f>_xlfn.DISPIMG("ID_7080F121347F4AC2833719CE760193CB",1)</f>
        <v>=DISPIMG("ID_7080F121347F4AC2833719CE760193CB",1)</v>
      </c>
    </row>
    <row r="23" ht="144" customHeight="1" spans="1:6">
      <c r="A23" s="3" t="s">
        <v>48</v>
      </c>
      <c r="B23" s="3" t="s">
        <v>47</v>
      </c>
      <c r="C23" s="5" t="s">
        <v>9</v>
      </c>
      <c r="D23" s="9" t="s">
        <v>26</v>
      </c>
      <c r="E23" s="7" t="s">
        <v>35</v>
      </c>
      <c r="F23" s="14" t="str">
        <f>_xlfn.DISPIMG("ID_1013927110B14582AE8ACF76EBB5F9F4",1)</f>
        <v>=DISPIMG("ID_1013927110B14582AE8ACF76EBB5F9F4",1)</v>
      </c>
    </row>
    <row r="24" ht="144" customHeight="1" spans="1:6">
      <c r="A24" s="3" t="s">
        <v>49</v>
      </c>
      <c r="B24" s="3" t="s">
        <v>50</v>
      </c>
      <c r="C24" s="5" t="s">
        <v>9</v>
      </c>
      <c r="D24" s="9" t="s">
        <v>30</v>
      </c>
      <c r="E24" s="7" t="s">
        <v>51</v>
      </c>
      <c r="F24" s="14" t="str">
        <f>_xlfn.DISPIMG("ID_FFA8E4C94C7045D8A0B4ECEE6D5C070A",1)</f>
        <v>=DISPIMG("ID_FFA8E4C94C7045D8A0B4ECEE6D5C070A",1)</v>
      </c>
    </row>
    <row r="25" ht="144" customHeight="1" spans="1:6">
      <c r="A25" s="3" t="s">
        <v>52</v>
      </c>
      <c r="B25" s="3" t="s">
        <v>50</v>
      </c>
      <c r="C25" s="5" t="s">
        <v>9</v>
      </c>
      <c r="D25" s="9" t="s">
        <v>26</v>
      </c>
      <c r="E25" s="7" t="s">
        <v>51</v>
      </c>
      <c r="F25" s="14" t="str">
        <f>_xlfn.DISPIMG("ID_B2F9E81D5D48478C94E61E161CF63CAC",1)</f>
        <v>=DISPIMG("ID_B2F9E81D5D48478C94E61E161CF63CAC",1)</v>
      </c>
    </row>
    <row r="26" ht="144" customHeight="1" spans="1:6">
      <c r="A26" s="3" t="s">
        <v>53</v>
      </c>
      <c r="B26" s="3" t="s">
        <v>54</v>
      </c>
      <c r="C26" s="5" t="s">
        <v>9</v>
      </c>
      <c r="D26" s="9" t="s">
        <v>10</v>
      </c>
      <c r="E26" s="7" t="s">
        <v>55</v>
      </c>
      <c r="F26" s="14" t="str">
        <f>_xlfn.DISPIMG("ID_8D35228966954D35AFE4836037FACC5F",1)</f>
        <v>=DISPIMG("ID_8D35228966954D35AFE4836037FACC5F",1)</v>
      </c>
    </row>
    <row r="27" ht="144" customHeight="1" spans="1:6">
      <c r="A27" s="3" t="s">
        <v>56</v>
      </c>
      <c r="B27" s="3" t="s">
        <v>54</v>
      </c>
      <c r="C27" s="5" t="s">
        <v>9</v>
      </c>
      <c r="D27" s="9" t="s">
        <v>13</v>
      </c>
      <c r="E27" s="7" t="s">
        <v>55</v>
      </c>
      <c r="F27" s="14" t="str">
        <f>_xlfn.DISPIMG("ID_7567F465420F4070810E229755B8E0FB",1)</f>
        <v>=DISPIMG("ID_7567F465420F4070810E229755B8E0FB",1)</v>
      </c>
    </row>
    <row r="28" ht="144" customHeight="1" spans="1:6">
      <c r="A28" s="3" t="s">
        <v>57</v>
      </c>
      <c r="B28" s="3" t="s">
        <v>58</v>
      </c>
      <c r="C28" s="5" t="s">
        <v>15</v>
      </c>
      <c r="D28" s="9" t="s">
        <v>13</v>
      </c>
      <c r="E28" s="7" t="s">
        <v>55</v>
      </c>
      <c r="F28" s="14" t="str">
        <f>_xlfn.DISPIMG("ID_AA40BE8279D44FE2843140B3EB67218B",1)</f>
        <v>=DISPIMG("ID_AA40BE8279D44FE2843140B3EB67218B",1)</v>
      </c>
    </row>
    <row r="29" ht="144" customHeight="1"/>
    <row r="30" ht="144" customHeight="1"/>
    <row r="31" ht="144" customHeight="1"/>
    <row r="32" ht="144" customHeight="1"/>
    <row r="33" ht="144" customHeight="1"/>
  </sheetData>
  <autoFilter ref="A2:F28">
    <sortState ref="A2:F28">
      <sortCondition ref="C2"/>
    </sortState>
    <extLst/>
  </autoFilter>
  <mergeCells count="1">
    <mergeCell ref="A1:F1"/>
  </mergeCells>
  <printOptions horizontalCentered="1"/>
  <pageMargins left="0.31496062992126" right="0.31496062992126" top="0.748031496062992" bottom="0.748031496062992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王芳</dc:creator>
  <cp:lastModifiedBy>潘素衣</cp:lastModifiedBy>
  <dcterms:created xsi:type="dcterms:W3CDTF">2019-11-05T02:56:00Z</dcterms:created>
  <cp:lastPrinted>2019-11-07T02:08:00Z</cp:lastPrinted>
  <dcterms:modified xsi:type="dcterms:W3CDTF">2023-10-16T00:25:30Z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531977D9F5694AB4942821C8EAEBB20A_13</vt:lpwstr>
  </property>
</Properties>
</file>